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technika'!$B$1:$T$24</definedName>
  </definedNames>
  <calcPr calcId="145621"/>
</workbook>
</file>

<file path=xl/calcChain.xml><?xml version="1.0" encoding="utf-8"?>
<calcChain xmlns="http://schemas.openxmlformats.org/spreadsheetml/2006/main">
  <c r="P15" i="1" l="1"/>
  <c r="S15" i="1"/>
  <c r="T15" i="1"/>
  <c r="S10" i="1" l="1"/>
  <c r="T10" i="1"/>
  <c r="S11" i="1"/>
  <c r="T11" i="1"/>
  <c r="S12" i="1"/>
  <c r="T12" i="1"/>
  <c r="S13" i="1"/>
  <c r="T13" i="1"/>
  <c r="S14" i="1"/>
  <c r="T14" i="1"/>
  <c r="P10" i="1"/>
  <c r="P11" i="1"/>
  <c r="P12" i="1"/>
  <c r="P13" i="1"/>
  <c r="P14" i="1"/>
  <c r="S7" i="1" l="1"/>
  <c r="T7" i="1"/>
  <c r="S8" i="1"/>
  <c r="T8" i="1"/>
  <c r="P7" i="1"/>
  <c r="P8" i="1"/>
  <c r="P9" i="1" l="1"/>
  <c r="Q18" i="1" s="1"/>
  <c r="S9" i="1" l="1"/>
  <c r="R18" i="1" s="1"/>
  <c r="T9" i="1"/>
</calcChain>
</file>

<file path=xl/sharedStrings.xml><?xml version="1.0" encoding="utf-8"?>
<sst xmlns="http://schemas.openxmlformats.org/spreadsheetml/2006/main" count="87" uniqueCount="65">
  <si>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</si>
  <si>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</si>
  <si>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</si>
  <si>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</si>
  <si>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</si>
  <si>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</si>
  <si>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</si>
  <si>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</si>
  <si>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</si>
  <si>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</si>
  <si>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</si>
  <si>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30230000-0 - Zařízení související s počítači</t>
  </si>
  <si>
    <t>30231000-7 - Počítačové monitory a konzoly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</si>
  <si>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</si>
  <si>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</si>
  <si>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</si>
  <si>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</si>
  <si>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</si>
  <si>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</si>
  <si>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</si>
  <si>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</si>
  <si>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</si>
  <si>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</si>
  <si>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</si>
  <si>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</si>
  <si>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</si>
  <si>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</si>
  <si>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</si>
  <si>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</si>
  <si>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ks</t>
  </si>
  <si>
    <t>Samostatná faktura</t>
  </si>
  <si>
    <t>NE</t>
  </si>
  <si>
    <t>Bc. Eva Krauzová,
Tel.: 775 198 801</t>
  </si>
  <si>
    <t>Univerzitní 22, 
301 00 Plzeň,
Fakulta strojní - Děkanát,
místnost UK 210</t>
  </si>
  <si>
    <t>Širokoúhlý prohnutý monitor s min. úhlopříčkou 27", zakřivení 1800R, Full HD 1920 × 1080.
Poměr stran 16:9 širokoúhlý, šířka max. 63 cm,  toušťka max. 12 mm.
Povrch displeje matný, typ panelu VA, nastavitelná výška.
Doba odezvy max. 4 ms, frekvence min. 100Hz.
Jas min. 250 cd/m2.
Kontrast min. 3000:1.
Min.: HDMI 2.0, VGA, sluchátkový výstup.
Funkce: filtr modrého světla, Flicker-free funkce (zamezující kmitání obrazu).
Maximální hmotnost výrobku 4,5 kg.</t>
  </si>
  <si>
    <t>Širokoúhlý prohnutý monitor s min. úhlopříčkou 34", rozlišení min. Quad HD 3440 × 1440.
Poměr stran 21:9 širokoúhlý, šířka max. 81,4 cm.
Povrch displeje matný, typ panelu VA, nastavitelná výška.
Doba odezvy max. 4 ms, frekvence min. 100Hz.
Jas min. 300 cd/m2.
Min. kontrast 3000:1.
Min.: DisplayPort 1.4, HDMI 2.0, USB-C, USB, sluchátkový výstup.
Funkce: PIVOT, PiP, filtr modrého světla, Flicker-free funkce (zamezuje kmitání obrazu).
Preferuje se tmavá barva.
Maximální hmotnost 8,5 kg.</t>
  </si>
  <si>
    <t>LCD monitor prohnutý min. 34"</t>
  </si>
  <si>
    <t>LCD monitor prohnutý min. 27"</t>
  </si>
  <si>
    <t>LED monitor 31,5"</t>
  </si>
  <si>
    <t>Zakřivený monitor, rozlišení 3840 x 2160 bodů. 
Display o úhlopříčce 31,5" s jasem min. 250 cd/m2.
VA panel.
Doba odezvy max. 4 ms.
Poměr stran 16:9, štíhlý rámeček. 
Rozhraní HDMI, DP.</t>
  </si>
  <si>
    <t>Odkaz na splnění požadavku Energy star nebo TCO Certified</t>
  </si>
  <si>
    <t>Ing. Josef Odehnal, Ph.D.,
Tel.: 773 540 220 
nebo
Mgr. Zuzana Švejcarová,
Tel.: 721 364 916</t>
  </si>
  <si>
    <t>Univerzitní 22,
301 00 Plzeň,
Fakulta strojní - Katedra materiálů a strojírenské metalurgie,
místnost UF 246</t>
  </si>
  <si>
    <t xml:space="preserve">Příloha č. 2 Kupní smlouvy - technická specifikace
Výpočetní technika (III.) 022-2021 </t>
  </si>
  <si>
    <t>Bc. Martin Šafránek, 
Tel.: 37763 4792</t>
  </si>
  <si>
    <t>Teslova 9, 
301 00 Plzeň,
Nové technologie-výzkumné centrum -
Správa výzkumného centra,
místnost TF 207</t>
  </si>
  <si>
    <t>Monitor min. 27"</t>
  </si>
  <si>
    <t>Velikost úhlopříčky min. 27", rozlišení min. Full HD (1920x1080).
Rozhraní min. Displayport a HDMI.
Jas min. 250 cd/m2.
Typ panelu IPS. 
Displayport a HDMI kabel musí byt součástí dodávky.
Min. 3 roky záruka.</t>
  </si>
  <si>
    <t>Záruka na zboží min. 36 měsíců.</t>
  </si>
  <si>
    <t>Dokovací stanice pro notebook</t>
  </si>
  <si>
    <t>Připojení přes USB-C port, s možnstí připojit až 3 monitory HDMI (1×) a Display Port (2×).
Porty min.: 2× USB 3.0, 2× USB 2.0 a 1× USB-C port, RJ-45, audio/mikrofon jack, možnost napájení min. 100w.
Kompatibilní s Windows 10, macOS, Android, Chrome OS a Linux.</t>
  </si>
  <si>
    <t>Ing. Marie Vališová,
Tel.: 727 902 890,
37763 1500, 1505</t>
  </si>
  <si>
    <t>Kollárova 19, 
301 00 Plzeň,
Provoz a služby,
místnost KO 326</t>
  </si>
  <si>
    <t>Dokovací stanice k Dell XPS 13 7390</t>
  </si>
  <si>
    <t>Kompatibilní s notebookem Dell XPS 13 7390.
Připojení k notebooku přes USB-C.
Napájení přes dokovací stanici.
RJ-45.
Min.: 4x USB 3.0, 1x USB-C, DisplayPort, VGA, 3,5 mm jack.</t>
  </si>
  <si>
    <t>Bezdrátová myš (k Dell XPS 13 7390)</t>
  </si>
  <si>
    <t>Připojení přes bluetooth přímo k notebooku, bez USB příjmače.
Min. pravé / levé tlačítko + kolečko.
Velikost M.</t>
  </si>
  <si>
    <t>Replikátor portů</t>
  </si>
  <si>
    <t>Min. 4x USB 3.2 a USB-C (PD, 60 W) konektor.
K ntb zapojení  HUB pomocí USB-C.
Přenosová rychlost USB 3.2 portů min. 5 Gbps.</t>
  </si>
  <si>
    <t>Bezdrátová 3 tlačítková myš, bezdrátová CZ klávesnice</t>
  </si>
  <si>
    <t>Kollárova 19, 
301 00 Plzeň,
Provoz a služby,
místnost KO 328</t>
  </si>
  <si>
    <t>Ing. Romana Nocarová,
Tel.: 37763 1503,
725 903 002</t>
  </si>
  <si>
    <t>Bezdrátová 3 tlačítková myš, bezdrátová CZ klávesnice.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</si>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</sst>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8" fillId="0" borderId="0"/>
    <xf numFmtId="0" fontId="23" fillId="0" borderId="0" applyNumberFormat="0" applyFill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22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4" fillId="6" borderId="2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6" fillId="6" borderId="15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left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left"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6" fillId="6" borderId="26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2" fillId="6" borderId="26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left" vertical="center" wrapText="1"/>
    </xf>
    <xf numFmtId="0" fontId="0" fillId="3" borderId="10" xfId="0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4" fillId="4" borderId="27" xfId="0" applyFont="1" applyFill="1" applyBorder="1" applyAlignment="1">
      <alignment horizontal="left" vertical="center" wrapText="1" indent="1"/>
    </xf>
    <xf numFmtId="0" fontId="14" fillId="4" borderId="32" xfId="0" applyFont="1" applyFill="1" applyBorder="1" applyAlignment="1">
      <alignment horizontal="left" vertical="center" wrapText="1" indent="1"/>
    </xf>
    <xf numFmtId="0" fontId="1" fillId="6" borderId="12" xfId="0" applyFont="1" applyFill="1" applyBorder="1" applyAlignment="1">
      <alignment horizontal="left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1" fillId="6" borderId="21" xfId="0" applyFont="1" applyFill="1" applyBorder="1" applyAlignment="1">
      <alignment horizontal="left" vertical="center" wrapText="1"/>
    </xf>
    <xf numFmtId="0" fontId="1" fillId="6" borderId="23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164" fontId="11" fillId="0" borderId="17" xfId="0" applyNumberFormat="1" applyFont="1" applyBorder="1" applyAlignment="1">
      <alignment horizontal="center" vertical="center"/>
    </xf>
    <xf numFmtId="164" fontId="11" fillId="0" borderId="18" xfId="0" applyNumberFormat="1" applyFont="1" applyBorder="1" applyAlignment="1">
      <alignment horizontal="center" vertical="center"/>
    </xf>
    <xf numFmtId="164" fontId="11" fillId="0" borderId="19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14" fillId="4" borderId="29" xfId="0" applyFont="1" applyFill="1" applyBorder="1" applyAlignment="1">
      <alignment horizontal="center" vertical="center" wrapText="1"/>
    </xf>
    <xf numFmtId="0" fontId="14" fillId="4" borderId="30" xfId="0" applyFont="1" applyFill="1" applyBorder="1" applyAlignment="1">
      <alignment horizontal="center" vertical="center" wrapText="1"/>
    </xf>
    <xf numFmtId="0" fontId="14" fillId="4" borderId="31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4" fillId="3" borderId="1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21" xfId="0" applyFont="1" applyFill="1" applyBorder="1" applyAlignment="1" applyProtection="1">
      <alignment horizontal="left" vertical="center" wrapText="1" indent="1"/>
      <protection locked="0"/>
    </xf>
    <xf numFmtId="0" fontId="14" fillId="4" borderId="23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26" xfId="0" applyFont="1" applyFill="1" applyBorder="1" applyAlignment="1" applyProtection="1">
      <alignment horizontal="lef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91440</xdr:colOff>
      <xdr:row>74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91440</xdr:colOff>
      <xdr:row>83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80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5"/>
  <sheetViews>
    <sheetView tabSelected="1" zoomScale="51" zoomScaleNormal="51" zoomScalePageLayoutView="30" workbookViewId="0">
      <selection activeCell="R7" sqref="R7:R15"/>
    </sheetView>
  </sheetViews>
  <sheetFormatPr defaultRowHeight="14.5" x14ac:dyDescent="0.35"/>
  <cols>
    <col min="1" max="1" width="1.453125" style="5" bestFit="1" customWidth="1"/>
    <col min="2" max="2" width="5.6328125" style="5" bestFit="1" customWidth="1"/>
    <col min="3" max="3" width="44.90625" style="1" customWidth="1"/>
    <col min="4" max="4" width="12.36328125" style="2" customWidth="1"/>
    <col min="5" max="5" width="10.54296875" style="3" customWidth="1"/>
    <col min="6" max="6" width="98.1796875" style="1" customWidth="1"/>
    <col min="7" max="7" width="29.6328125" style="4" bestFit="1" customWidth="1"/>
    <col min="8" max="8" width="29.6328125" style="4" customWidth="1"/>
    <col min="9" max="9" width="21.81640625" style="4" customWidth="1"/>
    <col min="10" max="10" width="19.36328125" style="1" bestFit="1" customWidth="1"/>
    <col min="11" max="11" width="27.453125" style="5" hidden="1" customWidth="1"/>
    <col min="12" max="12" width="30.36328125" style="5" customWidth="1"/>
    <col min="13" max="13" width="24.36328125" style="5" customWidth="1"/>
    <col min="14" max="14" width="36.453125" style="4" customWidth="1"/>
    <col min="15" max="15" width="26" style="4" customWidth="1"/>
    <col min="16" max="16" width="16.54296875" style="4" hidden="1" customWidth="1"/>
    <col min="17" max="17" width="20.6328125" style="5" bestFit="1" customWidth="1"/>
    <col min="18" max="18" width="23.90625" style="5" customWidth="1"/>
    <col min="19" max="19" width="21" style="5" bestFit="1" customWidth="1"/>
    <col min="20" max="20" width="20.6328125" style="5" customWidth="1"/>
    <col min="21" max="21" width="11.1796875" style="5" hidden="1" customWidth="1"/>
    <col min="22" max="22" width="37.08984375" style="6" customWidth="1"/>
    <col min="23" max="16384" width="8.7265625" style="5"/>
  </cols>
  <sheetData>
    <row r="1" spans="1:22" ht="41" customHeight="1" x14ac:dyDescent="0.35">
      <c r="B1" s="152" t="s">
        <v>43</v>
      </c>
      <c r="C1" s="153"/>
      <c r="D1" s="153"/>
      <c r="E1" s="37"/>
      <c r="R1" s="30"/>
      <c r="S1" s="30"/>
      <c r="T1" s="30"/>
      <c r="V1" s="30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" customHeight="1" x14ac:dyDescent="0.35">
      <c r="B3" s="13"/>
      <c r="C3" s="12" t="s">
        <v>0</v>
      </c>
      <c r="D3" s="120"/>
      <c r="E3" s="120"/>
      <c r="F3" s="12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" customHeight="1" thickBot="1" x14ac:dyDescent="0.4">
      <c r="B4" s="14"/>
      <c r="C4" s="15" t="s">
        <v>1</v>
      </c>
      <c r="D4" s="120"/>
      <c r="E4" s="120"/>
      <c r="F4" s="120"/>
      <c r="G4" s="120"/>
      <c r="H4" s="12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4">
      <c r="B5" s="16"/>
      <c r="C5" s="17"/>
      <c r="D5" s="3"/>
      <c r="G5" s="150" t="s">
        <v>2</v>
      </c>
      <c r="H5" s="151"/>
      <c r="I5" s="1"/>
      <c r="J5" s="5"/>
      <c r="N5" s="1"/>
      <c r="O5" s="19"/>
      <c r="P5" s="19"/>
      <c r="R5" s="18" t="s">
        <v>2</v>
      </c>
      <c r="V5" s="39"/>
    </row>
    <row r="6" spans="1:22" ht="71" customHeight="1" thickTop="1" thickBot="1" x14ac:dyDescent="0.4">
      <c r="B6" s="40" t="s">
        <v>3</v>
      </c>
      <c r="C6" s="41" t="s">
        <v>15</v>
      </c>
      <c r="D6" s="41" t="s">
        <v>4</v>
      </c>
      <c r="E6" s="41" t="s">
        <v>16</v>
      </c>
      <c r="F6" s="41" t="s">
        <v>17</v>
      </c>
      <c r="G6" s="46" t="s">
        <v>26</v>
      </c>
      <c r="H6" s="65" t="s">
        <v>40</v>
      </c>
      <c r="I6" s="42" t="s">
        <v>18</v>
      </c>
      <c r="J6" s="41" t="s">
        <v>19</v>
      </c>
      <c r="K6" s="41" t="s">
        <v>28</v>
      </c>
      <c r="L6" s="43" t="s">
        <v>20</v>
      </c>
      <c r="M6" s="44" t="s">
        <v>21</v>
      </c>
      <c r="N6" s="43" t="s">
        <v>22</v>
      </c>
      <c r="O6" s="43" t="s">
        <v>27</v>
      </c>
      <c r="P6" s="43" t="s">
        <v>23</v>
      </c>
      <c r="Q6" s="41" t="s">
        <v>5</v>
      </c>
      <c r="R6" s="45" t="s">
        <v>6</v>
      </c>
      <c r="S6" s="121" t="s">
        <v>7</v>
      </c>
      <c r="T6" s="121" t="s">
        <v>8</v>
      </c>
      <c r="U6" s="43" t="s">
        <v>24</v>
      </c>
      <c r="V6" s="43" t="s">
        <v>25</v>
      </c>
    </row>
    <row r="7" spans="1:22" ht="187.75" customHeight="1" thickTop="1" x14ac:dyDescent="0.35">
      <c r="A7" s="20"/>
      <c r="B7" s="47">
        <v>1</v>
      </c>
      <c r="C7" s="64" t="s">
        <v>36</v>
      </c>
      <c r="D7" s="48">
        <v>1</v>
      </c>
      <c r="E7" s="49" t="s">
        <v>29</v>
      </c>
      <c r="F7" s="124" t="s">
        <v>35</v>
      </c>
      <c r="G7" s="160"/>
      <c r="H7" s="160"/>
      <c r="I7" s="154" t="s">
        <v>30</v>
      </c>
      <c r="J7" s="132" t="s">
        <v>31</v>
      </c>
      <c r="K7" s="132"/>
      <c r="L7" s="156"/>
      <c r="M7" s="158" t="s">
        <v>32</v>
      </c>
      <c r="N7" s="158" t="s">
        <v>33</v>
      </c>
      <c r="O7" s="50">
        <v>21</v>
      </c>
      <c r="P7" s="51">
        <f>D7*Q7</f>
        <v>13500</v>
      </c>
      <c r="Q7" s="52">
        <v>13500</v>
      </c>
      <c r="R7" s="166"/>
      <c r="S7" s="53">
        <f>D7*R7</f>
        <v>0</v>
      </c>
      <c r="T7" s="54" t="str">
        <f t="shared" ref="T7:T8" si="0">IF(ISNUMBER(R7), IF(R7&gt;Q7,"NEVYHOVUJE","VYHOVUJE")," ")</f>
        <v xml:space="preserve"> </v>
      </c>
      <c r="U7" s="132"/>
      <c r="V7" s="49" t="s">
        <v>12</v>
      </c>
    </row>
    <row r="8" spans="1:22" ht="160.25" customHeight="1" thickBot="1" x14ac:dyDescent="0.4">
      <c r="A8" s="20"/>
      <c r="B8" s="55">
        <v>2</v>
      </c>
      <c r="C8" s="63" t="s">
        <v>37</v>
      </c>
      <c r="D8" s="56">
        <v>1</v>
      </c>
      <c r="E8" s="57" t="s">
        <v>29</v>
      </c>
      <c r="F8" s="125" t="s">
        <v>34</v>
      </c>
      <c r="G8" s="161"/>
      <c r="H8" s="161"/>
      <c r="I8" s="155"/>
      <c r="J8" s="129"/>
      <c r="K8" s="129"/>
      <c r="L8" s="157"/>
      <c r="M8" s="159"/>
      <c r="N8" s="159"/>
      <c r="O8" s="58">
        <v>21</v>
      </c>
      <c r="P8" s="59">
        <f>D8*Q8</f>
        <v>3600</v>
      </c>
      <c r="Q8" s="60">
        <v>3600</v>
      </c>
      <c r="R8" s="167"/>
      <c r="S8" s="61">
        <f>D8*R8</f>
        <v>0</v>
      </c>
      <c r="T8" s="62" t="str">
        <f t="shared" si="0"/>
        <v xml:space="preserve"> </v>
      </c>
      <c r="U8" s="129"/>
      <c r="V8" s="57" t="s">
        <v>12</v>
      </c>
    </row>
    <row r="9" spans="1:22" ht="114.65" customHeight="1" thickBot="1" x14ac:dyDescent="0.4">
      <c r="A9" s="20"/>
      <c r="B9" s="68">
        <v>3</v>
      </c>
      <c r="C9" s="69" t="s">
        <v>38</v>
      </c>
      <c r="D9" s="70">
        <v>1</v>
      </c>
      <c r="E9" s="71" t="s">
        <v>29</v>
      </c>
      <c r="F9" s="126" t="s">
        <v>39</v>
      </c>
      <c r="G9" s="162"/>
      <c r="H9" s="162"/>
      <c r="I9" s="119" t="s">
        <v>30</v>
      </c>
      <c r="J9" s="118" t="s">
        <v>31</v>
      </c>
      <c r="K9" s="118"/>
      <c r="L9" s="72"/>
      <c r="M9" s="67" t="s">
        <v>41</v>
      </c>
      <c r="N9" s="67" t="s">
        <v>42</v>
      </c>
      <c r="O9" s="73">
        <v>21</v>
      </c>
      <c r="P9" s="74">
        <f>D9*Q9</f>
        <v>9500</v>
      </c>
      <c r="Q9" s="75">
        <v>9500</v>
      </c>
      <c r="R9" s="168"/>
      <c r="S9" s="76">
        <f>D9*R9</f>
        <v>0</v>
      </c>
      <c r="T9" s="77" t="str">
        <f t="shared" ref="T9" si="1">IF(ISNUMBER(R9), IF(R9&gt;Q9,"NEVYHOVUJE","VYHOVUJE")," ")</f>
        <v xml:space="preserve"> </v>
      </c>
      <c r="U9" s="71"/>
      <c r="V9" s="71" t="s">
        <v>12</v>
      </c>
    </row>
    <row r="10" spans="1:22" ht="106.25" customHeight="1" x14ac:dyDescent="0.35">
      <c r="A10" s="20"/>
      <c r="B10" s="78">
        <v>4</v>
      </c>
      <c r="C10" s="87" t="s">
        <v>46</v>
      </c>
      <c r="D10" s="79">
        <v>2</v>
      </c>
      <c r="E10" s="80" t="s">
        <v>29</v>
      </c>
      <c r="F10" s="127" t="s">
        <v>47</v>
      </c>
      <c r="G10" s="163"/>
      <c r="H10" s="163"/>
      <c r="I10" s="130" t="s">
        <v>30</v>
      </c>
      <c r="J10" s="128" t="s">
        <v>31</v>
      </c>
      <c r="K10" s="128"/>
      <c r="L10" s="96" t="s">
        <v>48</v>
      </c>
      <c r="M10" s="135" t="s">
        <v>44</v>
      </c>
      <c r="N10" s="135" t="s">
        <v>45</v>
      </c>
      <c r="O10" s="81">
        <v>21</v>
      </c>
      <c r="P10" s="82">
        <f>D10*Q10</f>
        <v>10000</v>
      </c>
      <c r="Q10" s="83">
        <v>5000</v>
      </c>
      <c r="R10" s="169"/>
      <c r="S10" s="84">
        <f>D10*R10</f>
        <v>0</v>
      </c>
      <c r="T10" s="85" t="str">
        <f t="shared" ref="T10:T14" si="2">IF(ISNUMBER(R10), IF(R10&gt;Q10,"NEVYHOVUJE","VYHOVUJE")," ")</f>
        <v xml:space="preserve"> </v>
      </c>
      <c r="U10" s="128"/>
      <c r="V10" s="80" t="s">
        <v>13</v>
      </c>
    </row>
    <row r="11" spans="1:22" ht="82.25" customHeight="1" thickBot="1" x14ac:dyDescent="0.4">
      <c r="A11" s="20"/>
      <c r="B11" s="55">
        <v>5</v>
      </c>
      <c r="C11" s="97" t="s">
        <v>49</v>
      </c>
      <c r="D11" s="56">
        <v>1</v>
      </c>
      <c r="E11" s="57" t="s">
        <v>29</v>
      </c>
      <c r="F11" s="98" t="s">
        <v>50</v>
      </c>
      <c r="G11" s="161"/>
      <c r="H11" s="122"/>
      <c r="I11" s="145"/>
      <c r="J11" s="129"/>
      <c r="K11" s="129"/>
      <c r="L11" s="95"/>
      <c r="M11" s="146"/>
      <c r="N11" s="146"/>
      <c r="O11" s="58">
        <v>21</v>
      </c>
      <c r="P11" s="59">
        <f>D11*Q11</f>
        <v>3000</v>
      </c>
      <c r="Q11" s="60">
        <v>3000</v>
      </c>
      <c r="R11" s="167"/>
      <c r="S11" s="61">
        <f>D11*R11</f>
        <v>0</v>
      </c>
      <c r="T11" s="62" t="str">
        <f t="shared" si="2"/>
        <v xml:space="preserve"> </v>
      </c>
      <c r="U11" s="129"/>
      <c r="V11" s="57" t="s">
        <v>14</v>
      </c>
    </row>
    <row r="12" spans="1:22" ht="112.25" customHeight="1" x14ac:dyDescent="0.35">
      <c r="A12" s="20"/>
      <c r="B12" s="88">
        <v>6</v>
      </c>
      <c r="C12" s="99" t="s">
        <v>53</v>
      </c>
      <c r="D12" s="89">
        <v>1</v>
      </c>
      <c r="E12" s="90" t="s">
        <v>29</v>
      </c>
      <c r="F12" s="100" t="s">
        <v>54</v>
      </c>
      <c r="G12" s="164"/>
      <c r="H12" s="147"/>
      <c r="I12" s="130" t="s">
        <v>30</v>
      </c>
      <c r="J12" s="128" t="s">
        <v>31</v>
      </c>
      <c r="K12" s="128"/>
      <c r="L12" s="133"/>
      <c r="M12" s="135" t="s">
        <v>51</v>
      </c>
      <c r="N12" s="135" t="s">
        <v>52</v>
      </c>
      <c r="O12" s="91">
        <v>21</v>
      </c>
      <c r="P12" s="92">
        <f>D12*Q12</f>
        <v>2500</v>
      </c>
      <c r="Q12" s="93">
        <v>2500</v>
      </c>
      <c r="R12" s="170"/>
      <c r="S12" s="94">
        <f>D12*R12</f>
        <v>0</v>
      </c>
      <c r="T12" s="54" t="str">
        <f t="shared" si="2"/>
        <v xml:space="preserve"> </v>
      </c>
      <c r="U12" s="128"/>
      <c r="V12" s="90" t="s">
        <v>11</v>
      </c>
    </row>
    <row r="13" spans="1:22" ht="71.400000000000006" customHeight="1" x14ac:dyDescent="0.35">
      <c r="A13" s="20"/>
      <c r="B13" s="47">
        <v>7</v>
      </c>
      <c r="C13" s="101" t="s">
        <v>55</v>
      </c>
      <c r="D13" s="48">
        <v>1</v>
      </c>
      <c r="E13" s="49" t="s">
        <v>29</v>
      </c>
      <c r="F13" s="102" t="s">
        <v>56</v>
      </c>
      <c r="G13" s="160"/>
      <c r="H13" s="148"/>
      <c r="I13" s="131"/>
      <c r="J13" s="132"/>
      <c r="K13" s="132"/>
      <c r="L13" s="134"/>
      <c r="M13" s="136"/>
      <c r="N13" s="136"/>
      <c r="O13" s="50">
        <v>21</v>
      </c>
      <c r="P13" s="51">
        <f>D13*Q13</f>
        <v>1000</v>
      </c>
      <c r="Q13" s="52">
        <v>1000</v>
      </c>
      <c r="R13" s="166"/>
      <c r="S13" s="53">
        <f>D13*R13</f>
        <v>0</v>
      </c>
      <c r="T13" s="86" t="str">
        <f t="shared" si="2"/>
        <v xml:space="preserve"> </v>
      </c>
      <c r="U13" s="132"/>
      <c r="V13" s="49" t="s">
        <v>11</v>
      </c>
    </row>
    <row r="14" spans="1:22" ht="72" customHeight="1" thickBot="1" x14ac:dyDescent="0.4">
      <c r="A14" s="20"/>
      <c r="B14" s="68">
        <v>8</v>
      </c>
      <c r="C14" s="103" t="s">
        <v>57</v>
      </c>
      <c r="D14" s="70">
        <v>1</v>
      </c>
      <c r="E14" s="71" t="s">
        <v>29</v>
      </c>
      <c r="F14" s="104" t="s">
        <v>58</v>
      </c>
      <c r="G14" s="162"/>
      <c r="H14" s="149"/>
      <c r="I14" s="131"/>
      <c r="J14" s="132"/>
      <c r="K14" s="132"/>
      <c r="L14" s="134"/>
      <c r="M14" s="136"/>
      <c r="N14" s="136"/>
      <c r="O14" s="73">
        <v>21</v>
      </c>
      <c r="P14" s="74">
        <f>D14*Q14</f>
        <v>1000</v>
      </c>
      <c r="Q14" s="75">
        <v>1000</v>
      </c>
      <c r="R14" s="168"/>
      <c r="S14" s="76">
        <f>D14*R14</f>
        <v>0</v>
      </c>
      <c r="T14" s="77" t="str">
        <f t="shared" si="2"/>
        <v xml:space="preserve"> </v>
      </c>
      <c r="U14" s="132"/>
      <c r="V14" s="71" t="s">
        <v>11</v>
      </c>
    </row>
    <row r="15" spans="1:22" ht="72" customHeight="1" thickBot="1" x14ac:dyDescent="0.4">
      <c r="A15" s="20"/>
      <c r="B15" s="105">
        <v>9</v>
      </c>
      <c r="C15" s="106" t="s">
        <v>59</v>
      </c>
      <c r="D15" s="107">
        <v>2</v>
      </c>
      <c r="E15" s="108" t="s">
        <v>29</v>
      </c>
      <c r="F15" s="117" t="s">
        <v>62</v>
      </c>
      <c r="G15" s="165"/>
      <c r="H15" s="123"/>
      <c r="I15" s="109" t="s">
        <v>30</v>
      </c>
      <c r="J15" s="108" t="s">
        <v>31</v>
      </c>
      <c r="K15" s="108"/>
      <c r="L15" s="110"/>
      <c r="M15" s="116" t="s">
        <v>61</v>
      </c>
      <c r="N15" s="116" t="s">
        <v>60</v>
      </c>
      <c r="O15" s="111">
        <v>14</v>
      </c>
      <c r="P15" s="112">
        <f>D15*Q15</f>
        <v>3600</v>
      </c>
      <c r="Q15" s="113">
        <v>1800</v>
      </c>
      <c r="R15" s="171"/>
      <c r="S15" s="114">
        <f>D15*R15</f>
        <v>0</v>
      </c>
      <c r="T15" s="115" t="str">
        <f t="shared" ref="T15" si="3">IF(ISNUMBER(R15), IF(R15&gt;Q15,"NEVYHOVUJE","VYHOVUJE")," ")</f>
        <v xml:space="preserve"> </v>
      </c>
      <c r="U15" s="108"/>
      <c r="V15" s="108" t="s">
        <v>14</v>
      </c>
    </row>
    <row r="16" spans="1:22" ht="15" customHeight="1" thickTop="1" thickBot="1" x14ac:dyDescent="0.4">
      <c r="C16" s="5"/>
      <c r="D16" s="5"/>
      <c r="E16" s="5"/>
      <c r="F16" s="5"/>
      <c r="G16" s="33"/>
      <c r="H16" s="33"/>
      <c r="I16" s="5"/>
      <c r="J16" s="5"/>
      <c r="N16" s="5"/>
      <c r="O16" s="5"/>
      <c r="P16" s="5"/>
    </row>
    <row r="17" spans="2:22" ht="66.75" customHeight="1" thickTop="1" thickBot="1" x14ac:dyDescent="0.4">
      <c r="B17" s="141" t="s">
        <v>63</v>
      </c>
      <c r="C17" s="141"/>
      <c r="D17" s="141"/>
      <c r="E17" s="141"/>
      <c r="F17" s="141"/>
      <c r="G17" s="141"/>
      <c r="H17" s="141"/>
      <c r="I17" s="141"/>
      <c r="J17" s="21"/>
      <c r="K17" s="21"/>
      <c r="L17" s="7"/>
      <c r="M17" s="7"/>
      <c r="N17" s="7"/>
      <c r="O17" s="22"/>
      <c r="P17" s="22"/>
      <c r="Q17" s="23" t="s">
        <v>9</v>
      </c>
      <c r="R17" s="142" t="s">
        <v>10</v>
      </c>
      <c r="S17" s="143"/>
      <c r="T17" s="144"/>
      <c r="U17" s="24"/>
      <c r="V17" s="25"/>
    </row>
    <row r="18" spans="2:22" ht="36" customHeight="1" thickTop="1" thickBot="1" x14ac:dyDescent="0.4">
      <c r="B18" s="137" t="s">
        <v>64</v>
      </c>
      <c r="C18" s="137"/>
      <c r="D18" s="137"/>
      <c r="E18" s="137"/>
      <c r="F18" s="137"/>
      <c r="G18" s="137"/>
      <c r="I18" s="26"/>
      <c r="L18" s="9"/>
      <c r="M18" s="9"/>
      <c r="N18" s="9"/>
      <c r="O18" s="27"/>
      <c r="P18" s="27"/>
      <c r="Q18" s="28">
        <f>SUM(P7:P15)</f>
        <v>47700</v>
      </c>
      <c r="R18" s="138">
        <f>SUM(S7:S15)</f>
        <v>0</v>
      </c>
      <c r="S18" s="139"/>
      <c r="T18" s="140"/>
    </row>
    <row r="19" spans="2:22" ht="15" thickTop="1" x14ac:dyDescent="0.35">
      <c r="B19" s="35"/>
      <c r="C19" s="35"/>
      <c r="D19" s="35"/>
      <c r="E19" s="35"/>
      <c r="F19" s="36"/>
      <c r="G19" s="120"/>
      <c r="H19" s="12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2" x14ac:dyDescent="0.35">
      <c r="B20" s="66"/>
      <c r="C20" s="66"/>
      <c r="D20" s="66"/>
      <c r="E20" s="66"/>
      <c r="F20" s="66"/>
      <c r="G20" s="120"/>
      <c r="H20" s="12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2" x14ac:dyDescent="0.35">
      <c r="B21" s="66"/>
      <c r="C21" s="66"/>
      <c r="D21" s="66"/>
      <c r="E21" s="66"/>
      <c r="F21" s="66"/>
      <c r="G21" s="120"/>
      <c r="H21" s="12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2" x14ac:dyDescent="0.35">
      <c r="B22" s="66"/>
      <c r="C22" s="66"/>
      <c r="D22" s="66"/>
      <c r="E22" s="66"/>
      <c r="F22" s="66"/>
      <c r="G22" s="120"/>
      <c r="H22" s="12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2" ht="20" customHeight="1" x14ac:dyDescent="0.35">
      <c r="C23" s="21"/>
      <c r="D23" s="29"/>
      <c r="E23" s="21"/>
      <c r="F23" s="21"/>
      <c r="G23" s="120"/>
      <c r="H23" s="12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2" ht="20" customHeight="1" x14ac:dyDescent="0.35">
      <c r="H24" s="3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2" ht="20" customHeight="1" x14ac:dyDescent="0.35">
      <c r="C25" s="21"/>
      <c r="D25" s="29"/>
      <c r="E25" s="21"/>
      <c r="F25" s="21"/>
      <c r="G25" s="120"/>
      <c r="H25" s="12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2" ht="20" customHeight="1" x14ac:dyDescent="0.35">
      <c r="C26" s="21"/>
      <c r="D26" s="29"/>
      <c r="E26" s="21"/>
      <c r="F26" s="21"/>
      <c r="G26" s="120"/>
      <c r="H26" s="12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2" ht="20" customHeight="1" x14ac:dyDescent="0.35">
      <c r="C27" s="21"/>
      <c r="D27" s="29"/>
      <c r="E27" s="21"/>
      <c r="F27" s="21"/>
      <c r="G27" s="120"/>
      <c r="H27" s="12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2" ht="20" customHeight="1" x14ac:dyDescent="0.35">
      <c r="C28" s="21"/>
      <c r="D28" s="29"/>
      <c r="E28" s="21"/>
      <c r="F28" s="21"/>
      <c r="G28" s="120"/>
      <c r="H28" s="12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2" ht="20" customHeight="1" x14ac:dyDescent="0.35">
      <c r="C29" s="21"/>
      <c r="D29" s="29"/>
      <c r="E29" s="21"/>
      <c r="F29" s="21"/>
      <c r="G29" s="120"/>
      <c r="H29" s="12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2" ht="20" customHeight="1" x14ac:dyDescent="0.35">
      <c r="C30" s="21"/>
      <c r="D30" s="29"/>
      <c r="E30" s="21"/>
      <c r="F30" s="21"/>
      <c r="G30" s="120"/>
      <c r="H30" s="12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2" ht="20" customHeight="1" x14ac:dyDescent="0.35">
      <c r="C31" s="21"/>
      <c r="D31" s="29"/>
      <c r="E31" s="21"/>
      <c r="F31" s="21"/>
      <c r="G31" s="120"/>
      <c r="H31" s="12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2" ht="20" customHeight="1" x14ac:dyDescent="0.35">
      <c r="C32" s="21"/>
      <c r="D32" s="29"/>
      <c r="E32" s="21"/>
      <c r="F32" s="21"/>
      <c r="G32" s="120"/>
      <c r="H32" s="12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" customHeight="1" x14ac:dyDescent="0.35">
      <c r="C33" s="21"/>
      <c r="D33" s="29"/>
      <c r="E33" s="21"/>
      <c r="F33" s="21"/>
      <c r="G33" s="120"/>
      <c r="H33" s="12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" customHeight="1" x14ac:dyDescent="0.35">
      <c r="C34" s="21"/>
      <c r="D34" s="29"/>
      <c r="E34" s="21"/>
      <c r="F34" s="21"/>
      <c r="G34" s="120"/>
      <c r="H34" s="12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" customHeight="1" x14ac:dyDescent="0.35">
      <c r="C35" s="21"/>
      <c r="D35" s="29"/>
      <c r="E35" s="21"/>
      <c r="F35" s="21"/>
      <c r="G35" s="120"/>
      <c r="H35" s="12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" customHeight="1" x14ac:dyDescent="0.35">
      <c r="C36" s="21"/>
      <c r="D36" s="29"/>
      <c r="E36" s="21"/>
      <c r="F36" s="21"/>
      <c r="G36" s="120"/>
      <c r="H36" s="12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" customHeight="1" x14ac:dyDescent="0.35">
      <c r="C37" s="21"/>
      <c r="D37" s="29"/>
      <c r="E37" s="21"/>
      <c r="F37" s="21"/>
      <c r="G37" s="120"/>
      <c r="H37" s="12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" customHeight="1" x14ac:dyDescent="0.35">
      <c r="C38" s="21"/>
      <c r="D38" s="29"/>
      <c r="E38" s="21"/>
      <c r="F38" s="21"/>
      <c r="G38" s="120"/>
      <c r="H38" s="12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" customHeight="1" x14ac:dyDescent="0.35">
      <c r="C39" s="21"/>
      <c r="D39" s="29"/>
      <c r="E39" s="21"/>
      <c r="F39" s="21"/>
      <c r="G39" s="120"/>
      <c r="H39" s="12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" customHeight="1" x14ac:dyDescent="0.35">
      <c r="C40" s="21"/>
      <c r="D40" s="29"/>
      <c r="E40" s="21"/>
      <c r="F40" s="21"/>
      <c r="G40" s="120"/>
      <c r="H40" s="12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" customHeight="1" x14ac:dyDescent="0.35">
      <c r="C41" s="21"/>
      <c r="D41" s="29"/>
      <c r="E41" s="21"/>
      <c r="F41" s="21"/>
      <c r="G41" s="120"/>
      <c r="H41" s="12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" customHeight="1" x14ac:dyDescent="0.35">
      <c r="C42" s="21"/>
      <c r="D42" s="29"/>
      <c r="E42" s="21"/>
      <c r="F42" s="21"/>
      <c r="G42" s="120"/>
      <c r="H42" s="12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" customHeight="1" x14ac:dyDescent="0.35">
      <c r="C43" s="21"/>
      <c r="D43" s="29"/>
      <c r="E43" s="21"/>
      <c r="F43" s="21"/>
      <c r="G43" s="120"/>
      <c r="H43" s="12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" customHeight="1" x14ac:dyDescent="0.35">
      <c r="C44" s="21"/>
      <c r="D44" s="29"/>
      <c r="E44" s="21"/>
      <c r="F44" s="21"/>
      <c r="G44" s="120"/>
      <c r="H44" s="12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" customHeight="1" x14ac:dyDescent="0.35">
      <c r="C45" s="21"/>
      <c r="D45" s="29"/>
      <c r="E45" s="21"/>
      <c r="F45" s="21"/>
      <c r="G45" s="120"/>
      <c r="H45" s="12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" customHeight="1" x14ac:dyDescent="0.35">
      <c r="C46" s="21"/>
      <c r="D46" s="29"/>
      <c r="E46" s="21"/>
      <c r="F46" s="21"/>
      <c r="G46" s="120"/>
      <c r="H46" s="12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" customHeight="1" x14ac:dyDescent="0.35">
      <c r="C47" s="21"/>
      <c r="D47" s="29"/>
      <c r="E47" s="21"/>
      <c r="F47" s="21"/>
      <c r="G47" s="120"/>
      <c r="H47" s="12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" customHeight="1" x14ac:dyDescent="0.35">
      <c r="C48" s="21"/>
      <c r="D48" s="29"/>
      <c r="E48" s="21"/>
      <c r="F48" s="21"/>
      <c r="G48" s="120"/>
      <c r="H48" s="12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" customHeight="1" x14ac:dyDescent="0.35">
      <c r="C49" s="21"/>
      <c r="D49" s="29"/>
      <c r="E49" s="21"/>
      <c r="F49" s="21"/>
      <c r="G49" s="120"/>
      <c r="H49" s="12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" customHeight="1" x14ac:dyDescent="0.35">
      <c r="C50" s="21"/>
      <c r="D50" s="29"/>
      <c r="E50" s="21"/>
      <c r="F50" s="21"/>
      <c r="G50" s="120"/>
      <c r="H50" s="12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" customHeight="1" x14ac:dyDescent="0.35">
      <c r="C51" s="21"/>
      <c r="D51" s="29"/>
      <c r="E51" s="21"/>
      <c r="F51" s="21"/>
      <c r="G51" s="120"/>
      <c r="H51" s="12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" customHeight="1" x14ac:dyDescent="0.35">
      <c r="C52" s="21"/>
      <c r="D52" s="29"/>
      <c r="E52" s="21"/>
      <c r="F52" s="21"/>
      <c r="G52" s="120"/>
      <c r="H52" s="12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" customHeight="1" x14ac:dyDescent="0.35">
      <c r="C53" s="21"/>
      <c r="D53" s="29"/>
      <c r="E53" s="21"/>
      <c r="F53" s="21"/>
      <c r="G53" s="120"/>
      <c r="H53" s="12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" customHeight="1" x14ac:dyDescent="0.35">
      <c r="C54" s="21"/>
      <c r="D54" s="29"/>
      <c r="E54" s="21"/>
      <c r="F54" s="21"/>
      <c r="G54" s="120"/>
      <c r="H54" s="12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" customHeight="1" x14ac:dyDescent="0.35">
      <c r="C55" s="21"/>
      <c r="D55" s="29"/>
      <c r="E55" s="21"/>
      <c r="F55" s="21"/>
      <c r="G55" s="120"/>
      <c r="H55" s="12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" customHeight="1" x14ac:dyDescent="0.35">
      <c r="C56" s="21"/>
      <c r="D56" s="29"/>
      <c r="E56" s="21"/>
      <c r="F56" s="21"/>
      <c r="G56" s="120"/>
      <c r="H56" s="12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" customHeight="1" x14ac:dyDescent="0.35">
      <c r="C57" s="21"/>
      <c r="D57" s="29"/>
      <c r="E57" s="21"/>
      <c r="F57" s="21"/>
      <c r="G57" s="120"/>
      <c r="H57" s="12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" customHeight="1" x14ac:dyDescent="0.35">
      <c r="C58" s="21"/>
      <c r="D58" s="29"/>
      <c r="E58" s="21"/>
      <c r="F58" s="21"/>
      <c r="G58" s="120"/>
      <c r="H58" s="12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" customHeight="1" x14ac:dyDescent="0.35">
      <c r="C59" s="21"/>
      <c r="D59" s="29"/>
      <c r="E59" s="21"/>
      <c r="F59" s="21"/>
      <c r="G59" s="120"/>
      <c r="H59" s="12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" customHeight="1" x14ac:dyDescent="0.35">
      <c r="C60" s="21"/>
      <c r="D60" s="29"/>
      <c r="E60" s="21"/>
      <c r="F60" s="21"/>
      <c r="G60" s="120"/>
      <c r="H60" s="12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" customHeight="1" x14ac:dyDescent="0.35">
      <c r="C61" s="21"/>
      <c r="D61" s="29"/>
      <c r="E61" s="21"/>
      <c r="F61" s="21"/>
      <c r="G61" s="120"/>
      <c r="H61" s="12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" customHeight="1" x14ac:dyDescent="0.35">
      <c r="C62" s="21"/>
      <c r="D62" s="29"/>
      <c r="E62" s="21"/>
      <c r="F62" s="21"/>
      <c r="G62" s="120"/>
      <c r="H62" s="12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" customHeight="1" x14ac:dyDescent="0.35">
      <c r="C63" s="21"/>
      <c r="D63" s="29"/>
      <c r="E63" s="21"/>
      <c r="F63" s="21"/>
      <c r="G63" s="120"/>
      <c r="H63" s="12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" customHeight="1" x14ac:dyDescent="0.35">
      <c r="C64" s="21"/>
      <c r="D64" s="29"/>
      <c r="E64" s="21"/>
      <c r="F64" s="21"/>
      <c r="G64" s="120"/>
      <c r="H64" s="12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" customHeight="1" x14ac:dyDescent="0.35">
      <c r="C65" s="21"/>
      <c r="D65" s="29"/>
      <c r="E65" s="21"/>
      <c r="F65" s="21"/>
      <c r="G65" s="120"/>
      <c r="H65" s="12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" customHeight="1" x14ac:dyDescent="0.35">
      <c r="C66" s="21"/>
      <c r="D66" s="29"/>
      <c r="E66" s="21"/>
      <c r="F66" s="21"/>
      <c r="G66" s="120"/>
      <c r="H66" s="12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" customHeight="1" x14ac:dyDescent="0.35">
      <c r="C67" s="21"/>
      <c r="D67" s="29"/>
      <c r="E67" s="21"/>
      <c r="F67" s="21"/>
      <c r="G67" s="120"/>
      <c r="H67" s="12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" customHeight="1" x14ac:dyDescent="0.35">
      <c r="C68" s="21"/>
      <c r="D68" s="29"/>
      <c r="E68" s="21"/>
      <c r="F68" s="21"/>
      <c r="G68" s="120"/>
      <c r="H68" s="12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" customHeight="1" x14ac:dyDescent="0.35">
      <c r="C69" s="21"/>
      <c r="D69" s="29"/>
      <c r="E69" s="21"/>
      <c r="F69" s="21"/>
      <c r="G69" s="120"/>
      <c r="H69" s="12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" customHeight="1" x14ac:dyDescent="0.35">
      <c r="C70" s="21"/>
      <c r="D70" s="29"/>
      <c r="E70" s="21"/>
      <c r="F70" s="21"/>
      <c r="G70" s="120"/>
      <c r="H70" s="12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" customHeight="1" x14ac:dyDescent="0.35">
      <c r="C71" s="21"/>
      <c r="D71" s="29"/>
      <c r="E71" s="21"/>
      <c r="F71" s="21"/>
      <c r="G71" s="120"/>
      <c r="H71" s="12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" customHeight="1" x14ac:dyDescent="0.35">
      <c r="C72" s="21"/>
      <c r="D72" s="29"/>
      <c r="E72" s="21"/>
      <c r="F72" s="21"/>
      <c r="G72" s="120"/>
      <c r="H72" s="12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" customHeight="1" x14ac:dyDescent="0.35">
      <c r="C73" s="21"/>
      <c r="D73" s="29"/>
      <c r="E73" s="21"/>
      <c r="F73" s="21"/>
      <c r="G73" s="120"/>
      <c r="H73" s="12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" customHeight="1" x14ac:dyDescent="0.35">
      <c r="C74" s="21"/>
      <c r="D74" s="29"/>
      <c r="E74" s="21"/>
      <c r="F74" s="21"/>
      <c r="G74" s="120"/>
      <c r="H74" s="12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" customHeight="1" x14ac:dyDescent="0.35">
      <c r="C75" s="21"/>
      <c r="D75" s="29"/>
      <c r="E75" s="21"/>
      <c r="F75" s="21"/>
      <c r="G75" s="120"/>
      <c r="H75" s="12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" customHeight="1" x14ac:dyDescent="0.35">
      <c r="C76" s="21"/>
      <c r="D76" s="29"/>
      <c r="E76" s="21"/>
      <c r="F76" s="21"/>
      <c r="G76" s="120"/>
      <c r="H76" s="12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" customHeight="1" x14ac:dyDescent="0.35">
      <c r="C77" s="21"/>
      <c r="D77" s="29"/>
      <c r="E77" s="21"/>
      <c r="F77" s="21"/>
      <c r="G77" s="120"/>
      <c r="H77" s="12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" customHeight="1" x14ac:dyDescent="0.35">
      <c r="C78" s="21"/>
      <c r="D78" s="29"/>
      <c r="E78" s="21"/>
      <c r="F78" s="21"/>
      <c r="G78" s="120"/>
      <c r="H78" s="12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" customHeight="1" x14ac:dyDescent="0.35">
      <c r="C79" s="21"/>
      <c r="D79" s="29"/>
      <c r="E79" s="21"/>
      <c r="F79" s="21"/>
      <c r="G79" s="120"/>
      <c r="H79" s="12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" customHeight="1" x14ac:dyDescent="0.35">
      <c r="C80" s="21"/>
      <c r="D80" s="29"/>
      <c r="E80" s="21"/>
      <c r="F80" s="21"/>
      <c r="G80" s="120"/>
      <c r="H80" s="12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" customHeight="1" x14ac:dyDescent="0.35">
      <c r="C81" s="21"/>
      <c r="D81" s="29"/>
      <c r="E81" s="21"/>
      <c r="F81" s="21"/>
      <c r="G81" s="120"/>
      <c r="H81" s="12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" customHeight="1" x14ac:dyDescent="0.35">
      <c r="C82" s="21"/>
      <c r="D82" s="29"/>
      <c r="E82" s="21"/>
      <c r="F82" s="21"/>
      <c r="G82" s="120"/>
      <c r="H82" s="12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" customHeight="1" x14ac:dyDescent="0.35">
      <c r="C83" s="21"/>
      <c r="D83" s="29"/>
      <c r="E83" s="21"/>
      <c r="F83" s="21"/>
      <c r="G83" s="120"/>
      <c r="H83" s="12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" customHeight="1" x14ac:dyDescent="0.35">
      <c r="C84" s="21"/>
      <c r="D84" s="29"/>
      <c r="E84" s="21"/>
      <c r="F84" s="21"/>
      <c r="G84" s="120"/>
      <c r="H84" s="12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" customHeight="1" x14ac:dyDescent="0.35">
      <c r="C85" s="21"/>
      <c r="D85" s="29"/>
      <c r="E85" s="21"/>
      <c r="F85" s="21"/>
      <c r="G85" s="120"/>
      <c r="H85" s="12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" customHeight="1" x14ac:dyDescent="0.35">
      <c r="C86" s="21"/>
      <c r="D86" s="29"/>
      <c r="E86" s="21"/>
      <c r="F86" s="21"/>
      <c r="G86" s="120"/>
      <c r="H86" s="12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" customHeight="1" x14ac:dyDescent="0.35">
      <c r="C87" s="21"/>
      <c r="D87" s="29"/>
      <c r="E87" s="21"/>
      <c r="F87" s="21"/>
      <c r="G87" s="120"/>
      <c r="H87" s="12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" customHeight="1" x14ac:dyDescent="0.35">
      <c r="C88" s="21"/>
      <c r="D88" s="29"/>
      <c r="E88" s="21"/>
      <c r="F88" s="21"/>
      <c r="G88" s="120"/>
      <c r="H88" s="12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" customHeight="1" x14ac:dyDescent="0.35">
      <c r="C89" s="21"/>
      <c r="D89" s="29"/>
      <c r="E89" s="21"/>
      <c r="F89" s="21"/>
      <c r="G89" s="120"/>
      <c r="H89" s="12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" customHeight="1" x14ac:dyDescent="0.35">
      <c r="C90" s="21"/>
      <c r="D90" s="29"/>
      <c r="E90" s="21"/>
      <c r="F90" s="21"/>
      <c r="G90" s="120"/>
      <c r="H90" s="12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" customHeight="1" x14ac:dyDescent="0.35">
      <c r="C91" s="21"/>
      <c r="D91" s="29"/>
      <c r="E91" s="21"/>
      <c r="F91" s="21"/>
      <c r="G91" s="120"/>
      <c r="H91" s="12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" customHeight="1" x14ac:dyDescent="0.35">
      <c r="C92" s="21"/>
      <c r="D92" s="29"/>
      <c r="E92" s="21"/>
      <c r="F92" s="21"/>
      <c r="G92" s="120"/>
      <c r="H92" s="12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" customHeight="1" x14ac:dyDescent="0.35">
      <c r="C93" s="21"/>
      <c r="D93" s="29"/>
      <c r="E93" s="21"/>
      <c r="F93" s="21"/>
      <c r="G93" s="120"/>
      <c r="H93" s="12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" customHeight="1" x14ac:dyDescent="0.35">
      <c r="C94" s="21"/>
      <c r="D94" s="29"/>
      <c r="E94" s="21"/>
      <c r="F94" s="21"/>
      <c r="G94" s="120"/>
      <c r="H94" s="12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" customHeight="1" x14ac:dyDescent="0.35">
      <c r="C95" s="21"/>
      <c r="D95" s="29"/>
      <c r="E95" s="21"/>
      <c r="F95" s="21"/>
      <c r="G95" s="120"/>
      <c r="H95" s="12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" customHeight="1" x14ac:dyDescent="0.35">
      <c r="C96" s="21"/>
      <c r="D96" s="29"/>
      <c r="E96" s="21"/>
      <c r="F96" s="21"/>
      <c r="G96" s="120"/>
      <c r="H96" s="12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20" customHeight="1" x14ac:dyDescent="0.35">
      <c r="C97" s="21"/>
      <c r="D97" s="29"/>
      <c r="E97" s="21"/>
      <c r="F97" s="21"/>
      <c r="G97" s="120"/>
      <c r="H97" s="12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20" customHeight="1" x14ac:dyDescent="0.35">
      <c r="C98" s="21"/>
      <c r="D98" s="29"/>
      <c r="E98" s="21"/>
      <c r="F98" s="21"/>
      <c r="G98" s="120"/>
      <c r="H98" s="12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20" customHeight="1" x14ac:dyDescent="0.35">
      <c r="C99" s="21"/>
      <c r="D99" s="29"/>
      <c r="E99" s="21"/>
      <c r="F99" s="21"/>
      <c r="G99" s="120"/>
      <c r="H99" s="120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20" customHeight="1" x14ac:dyDescent="0.35">
      <c r="C100" s="21"/>
      <c r="D100" s="29"/>
      <c r="E100" s="21"/>
      <c r="F100" s="21"/>
      <c r="G100" s="120"/>
      <c r="H100" s="120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20" customHeight="1" x14ac:dyDescent="0.35">
      <c r="C101" s="21"/>
      <c r="D101" s="29"/>
      <c r="E101" s="21"/>
      <c r="F101" s="21"/>
      <c r="G101" s="120"/>
      <c r="H101" s="120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20" customHeight="1" x14ac:dyDescent="0.35">
      <c r="C102" s="21"/>
      <c r="D102" s="29"/>
      <c r="E102" s="21"/>
      <c r="F102" s="21"/>
      <c r="G102" s="120"/>
      <c r="H102" s="120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20" customHeight="1" x14ac:dyDescent="0.35">
      <c r="C103" s="21"/>
      <c r="D103" s="29"/>
      <c r="E103" s="21"/>
      <c r="F103" s="21"/>
      <c r="G103" s="120"/>
      <c r="H103" s="120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20" customHeight="1" x14ac:dyDescent="0.35">
      <c r="C104" s="21"/>
      <c r="D104" s="29"/>
      <c r="E104" s="21"/>
      <c r="F104" s="21"/>
      <c r="G104" s="120"/>
      <c r="H104" s="120"/>
      <c r="I104" s="11"/>
      <c r="J104" s="11"/>
      <c r="K104" s="11"/>
      <c r="L104" s="11"/>
      <c r="M104" s="11"/>
      <c r="N104" s="6"/>
      <c r="O104" s="6"/>
      <c r="P104" s="6"/>
    </row>
    <row r="105" spans="3:19" ht="20" customHeight="1" x14ac:dyDescent="0.35">
      <c r="C105" s="5"/>
      <c r="E105" s="5"/>
      <c r="F105" s="5"/>
      <c r="J105" s="5"/>
    </row>
    <row r="106" spans="3:19" ht="20" customHeight="1" x14ac:dyDescent="0.35">
      <c r="C106" s="5"/>
      <c r="E106" s="5"/>
      <c r="F106" s="5"/>
      <c r="J106" s="5"/>
    </row>
    <row r="107" spans="3:19" ht="20" customHeight="1" x14ac:dyDescent="0.35">
      <c r="C107" s="5"/>
      <c r="E107" s="5"/>
      <c r="F107" s="5"/>
      <c r="J107" s="5"/>
    </row>
    <row r="108" spans="3:19" ht="20" customHeight="1" x14ac:dyDescent="0.35">
      <c r="C108" s="5"/>
      <c r="E108" s="5"/>
      <c r="F108" s="5"/>
      <c r="J108" s="5"/>
    </row>
    <row r="109" spans="3:19" ht="20" customHeight="1" x14ac:dyDescent="0.35">
      <c r="C109" s="5"/>
      <c r="E109" s="5"/>
      <c r="F109" s="5"/>
      <c r="J109" s="5"/>
    </row>
    <row r="110" spans="3:19" ht="20" customHeight="1" x14ac:dyDescent="0.35">
      <c r="C110" s="5"/>
      <c r="E110" s="5"/>
      <c r="F110" s="5"/>
      <c r="J110" s="5"/>
    </row>
    <row r="111" spans="3:19" ht="20" customHeight="1" x14ac:dyDescent="0.35">
      <c r="C111" s="5"/>
      <c r="E111" s="5"/>
      <c r="F111" s="5"/>
      <c r="J111" s="5"/>
    </row>
    <row r="112" spans="3:19" ht="20" customHeight="1" x14ac:dyDescent="0.35">
      <c r="C112" s="5"/>
      <c r="E112" s="5"/>
      <c r="F112" s="5"/>
      <c r="J112" s="5"/>
    </row>
    <row r="113" spans="3:10" x14ac:dyDescent="0.35">
      <c r="C113" s="5"/>
      <c r="E113" s="5"/>
      <c r="F113" s="5"/>
      <c r="J113" s="5"/>
    </row>
    <row r="114" spans="3:10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  <row r="228" spans="3:10" x14ac:dyDescent="0.35">
      <c r="C228" s="5"/>
      <c r="E228" s="5"/>
      <c r="F228" s="5"/>
      <c r="J228" s="5"/>
    </row>
    <row r="229" spans="3:10" x14ac:dyDescent="0.35">
      <c r="C229" s="5"/>
      <c r="E229" s="5"/>
      <c r="F229" s="5"/>
      <c r="J229" s="5"/>
    </row>
    <row r="230" spans="3:10" x14ac:dyDescent="0.35">
      <c r="C230" s="5"/>
      <c r="E230" s="5"/>
      <c r="F230" s="5"/>
      <c r="J230" s="5"/>
    </row>
    <row r="231" spans="3:10" x14ac:dyDescent="0.35">
      <c r="C231" s="5"/>
      <c r="E231" s="5"/>
      <c r="F231" s="5"/>
      <c r="J231" s="5"/>
    </row>
    <row r="232" spans="3:10" x14ac:dyDescent="0.35">
      <c r="C232" s="5"/>
      <c r="E232" s="5"/>
      <c r="F232" s="5"/>
      <c r="J232" s="5"/>
    </row>
    <row r="233" spans="3:10" x14ac:dyDescent="0.35">
      <c r="C233" s="5"/>
      <c r="E233" s="5"/>
      <c r="F233" s="5"/>
      <c r="J233" s="5"/>
    </row>
    <row r="234" spans="3:10" x14ac:dyDescent="0.35">
      <c r="C234" s="5"/>
      <c r="E234" s="5"/>
      <c r="F234" s="5"/>
      <c r="J234" s="5"/>
    </row>
    <row r="235" spans="3:10" x14ac:dyDescent="0.35">
      <c r="C235" s="5"/>
      <c r="E235" s="5"/>
      <c r="F235" s="5"/>
      <c r="J235" s="5"/>
    </row>
  </sheetData>
  <sheetProtection password="C143" sheet="1" objects="1" scenarios="1"/>
  <mergeCells count="27">
    <mergeCell ref="U7:U8"/>
    <mergeCell ref="G5:H5"/>
    <mergeCell ref="B1:D1"/>
    <mergeCell ref="I7:I8"/>
    <mergeCell ref="J7:J8"/>
    <mergeCell ref="K7:K8"/>
    <mergeCell ref="L7:L8"/>
    <mergeCell ref="M7:M8"/>
    <mergeCell ref="N7:N8"/>
    <mergeCell ref="B18:G18"/>
    <mergeCell ref="R18:T18"/>
    <mergeCell ref="B17:I17"/>
    <mergeCell ref="R17:T17"/>
    <mergeCell ref="I10:I11"/>
    <mergeCell ref="J10:J11"/>
    <mergeCell ref="K10:K11"/>
    <mergeCell ref="M10:M11"/>
    <mergeCell ref="N10:N11"/>
    <mergeCell ref="H12:H14"/>
    <mergeCell ref="U10:U11"/>
    <mergeCell ref="I12:I14"/>
    <mergeCell ref="J12:J14"/>
    <mergeCell ref="K12:K14"/>
    <mergeCell ref="L12:L14"/>
    <mergeCell ref="U12:U14"/>
    <mergeCell ref="M12:M14"/>
    <mergeCell ref="N12:N14"/>
  </mergeCells>
  <conditionalFormatting sqref="B7:B15 D7:D15">
    <cfRule type="containsBlanks" dxfId="7" priority="52">
      <formula>LEN(TRIM(B7))=0</formula>
    </cfRule>
  </conditionalFormatting>
  <conditionalFormatting sqref="B7:B15">
    <cfRule type="cellIs" dxfId="6" priority="49" operator="greaterThanOrEqual">
      <formula>1</formula>
    </cfRule>
  </conditionalFormatting>
  <conditionalFormatting sqref="T7:T15">
    <cfRule type="cellIs" dxfId="5" priority="36" operator="equal">
      <formula>"VYHOVUJE"</formula>
    </cfRule>
  </conditionalFormatting>
  <conditionalFormatting sqref="T7:T15">
    <cfRule type="cellIs" dxfId="4" priority="35" operator="equal">
      <formula>"NEVYHOVUJE"</formula>
    </cfRule>
  </conditionalFormatting>
  <conditionalFormatting sqref="G7:H12 R7:R15 G15:H15 G13:G14">
    <cfRule type="containsBlanks" dxfId="3" priority="29">
      <formula>LEN(TRIM(G7))=0</formula>
    </cfRule>
  </conditionalFormatting>
  <conditionalFormatting sqref="G7:H12 R7:R15 G15:H15 G13:G14">
    <cfRule type="notContainsBlanks" dxfId="2" priority="27">
      <formula>LEN(TRIM(G7))&gt;0</formula>
    </cfRule>
  </conditionalFormatting>
  <conditionalFormatting sqref="G7:H12 G15:H15 G13:G14 R7:R15">
    <cfRule type="notContainsBlanks" dxfId="1" priority="26">
      <formula>LEN(TRIM(G7))&gt;0</formula>
    </cfRule>
  </conditionalFormatting>
  <conditionalFormatting sqref="G7:H12 G15:H15 G13:G14">
    <cfRule type="notContainsBlanks" dxfId="0" priority="25">
      <formula>LEN(TRIM(G7))&gt;0</formula>
    </cfRule>
  </conditionalFormatting>
  <dataValidations count="2">
    <dataValidation type="list" allowBlank="1" showInputMessage="1" showErrorMessage="1" sqref="J7:J10 J12 J15">
      <formula1>"ANO,NE"</formula1>
    </dataValidation>
    <dataValidation type="list" showInputMessage="1" showErrorMessage="1" sqref="E7:E15">
      <formula1>"ks,bal,sada,m,"</formula1>
    </dataValidation>
  </dataValidations>
  <pageMargins left="0.15748031496062992" right="0.15748031496062992" top="0.05" bottom="0.13" header="0.09" footer="7.0000000000000007E-2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V7:V15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2021-03-26T06:37:15Z</cp:lastPrinted>
  <dcterms:created xsi:type="dcterms:W3CDTF">2014-03-05T12:43:32Z</dcterms:created>
  <dcterms:modified xsi:type="dcterms:W3CDTF">2021-03-26T07:22:46Z</dcterms:modified>
</cp:coreProperties>
</file>